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1360" windowHeight="4440" activeTab="1"/>
  </bookViews>
  <sheets>
    <sheet name="комплексные организации " sheetId="1" r:id="rId1"/>
    <sheet name="Стационарные 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<sst xmlns="http://schemas.openxmlformats.org/spreadsheetml/2006/main" count="36" uniqueCount="32">
  <si>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Наименование организации</t>
  </si>
  <si>
    <t>Рейтинг организации</t>
  </si>
  <si>
    <t>Итого (max. - 31 балл)</t>
  </si>
  <si>
    <t>Итого (max. - 33 балла)</t>
  </si>
  <si>
    <t xml:space="preserve">Открытость и доступность информации об организации 
социального обслуживания (7 показателей, max. - 15 баллов)
</t>
  </si>
  <si>
    <t>Комфортность условий предоставления социальных услуг и доступность их получения (5 показателей, max. - 8 баллов)</t>
  </si>
  <si>
    <t>Время ожидания предоставления социальной услуги (2 показателя, max. - 2 балла)</t>
  </si>
  <si>
    <t>Доброжелатель-ность, вежливость, компетентность работников (3 показателя, max. - 3 балла)</t>
  </si>
  <si>
    <t>Доброжелатель-ность, вежливость, компетентность работников организаций  (3 показателя, max. - 3 балла)</t>
  </si>
  <si>
    <t>Удовлетво-ренность качеством оказания услуг (5 показателей, max. - 5 баллов)</t>
  </si>
  <si>
    <t>Удовлетворен-ность качеством оказания услуг (5 показателей, max. - 5 баллов)</t>
  </si>
  <si>
    <t>ОАУСО "Валдайский психоневрологический интернат "Добывалово"</t>
  </si>
  <si>
    <t>ОАУСО "Валдайский психоневрологический интернат "Приозёрный"</t>
  </si>
  <si>
    <t>ОАУСО "Мошенской дом-интернат для престарелых и инвалидов"</t>
  </si>
  <si>
    <t>ОАУСО "Демянский комплексный центр социального обслуживания населения"</t>
  </si>
  <si>
    <t xml:space="preserve">ОАУСО "Окуловский комплексный центр социального обслуживания" </t>
  </si>
  <si>
    <t>ОАУСО "Шимский комплексный центр социального обслуживания населения"</t>
  </si>
  <si>
    <t>ОБУСО "Маревский комплексный центр социального обслуживания населения"</t>
  </si>
  <si>
    <t>ОАУСО "Боровичский дом-интернат для престарелых и инвалидов"</t>
  </si>
  <si>
    <t>ОБУСО "Любытинский комплексный центр социального обслуживания населения"</t>
  </si>
  <si>
    <t>ОАУСО "Волотовский комплексный центр социального обслуживания населения"</t>
  </si>
  <si>
    <t>ОАУСО "Новгородский психоневрологический интернат"</t>
  </si>
  <si>
    <t>ОАУСО "Новгородский дом-инт ернат для престарелых и инвалидов</t>
  </si>
  <si>
    <t>ОАУСО "Боровичский психоневрологический интернат "Прошково"</t>
  </si>
  <si>
    <t>ОАУСО "Старорусский дом-интернат для престарелых и инвалидов "Приильменье"</t>
  </si>
  <si>
    <t>ОАУСО "Хвойнинский комплексный центр социального обслуживания населения"</t>
  </si>
  <si>
    <t>ОБУСО "Батецкий комплексный центр социального обслуживания населения"</t>
  </si>
  <si>
    <t>ОАУСО "Мошенской комплексный центр социального обслуживания населения"</t>
  </si>
  <si>
    <t>ОАУСО "Маловишерский комплексный центр социального обслуживания населения"</t>
  </si>
  <si>
    <t>Рейтинг комплексных центров  социального обслуживания населения государственной системы социальных служб области по итогам независимой оценки качества оказания услуг в 2016 году</t>
  </si>
  <si>
    <t>Рейтинг стационарных организаций  социального обслуживания населения государственной системы социальных служб области по итогам независимой оценки качества оказания услуг в   2016 году</t>
  </si>
  <si>
    <t>ОАУСО "Маловишерский психоневрологический интернат "Оксочи"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</si>
</sst>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172" fontId="45" fillId="0" borderId="0" xfId="0" applyNumberFormat="1" applyFont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2" fontId="45" fillId="0" borderId="0" xfId="0" applyNumberFormat="1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"/>
    </sheetView>
  </sheetViews>
  <sheetFormatPr defaultColWidth="9.140625" defaultRowHeight="15"/>
  <cols>
    <col min="1" max="1" width="26.421875" style="1" customWidth="1"/>
    <col min="2" max="2" width="15.7109375" style="1" customWidth="1"/>
    <col min="3" max="4" width="16.421875" style="1" customWidth="1"/>
    <col min="5" max="5" width="17.140625" style="1" customWidth="1"/>
    <col min="6" max="6" width="13.8515625" style="1" customWidth="1"/>
    <col min="7" max="8" width="10.8515625" style="1" customWidth="1"/>
    <col min="9" max="9" width="11.28125" style="1" bestFit="1" customWidth="1"/>
    <col min="10" max="16384" width="8.7109375" style="1" customWidth="1"/>
  </cols>
  <sheetData>
    <row r="1" spans="1:8" ht="36" customHeight="1">
      <c r="A1" s="16" t="s">
        <v>29</v>
      </c>
      <c r="B1" s="16"/>
      <c r="C1" s="16"/>
      <c r="D1" s="16"/>
      <c r="E1" s="16"/>
      <c r="F1" s="16"/>
      <c r="G1" s="16"/>
      <c r="H1" s="16"/>
    </row>
    <row r="3" spans="1:8" ht="126" customHeight="1">
      <c r="A3" s="5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9</v>
      </c>
      <c r="G3" s="4" t="s">
        <v>3</v>
      </c>
      <c r="H3" s="4" t="s">
        <v>1</v>
      </c>
    </row>
    <row r="4" spans="1:9" ht="55.5">
      <c r="A4" s="2" t="s">
        <v>19</v>
      </c>
      <c r="B4" s="6">
        <v>14.82</v>
      </c>
      <c r="C4" s="6">
        <v>6.78</v>
      </c>
      <c r="D4" s="6">
        <v>2</v>
      </c>
      <c r="E4" s="6">
        <v>2.98</v>
      </c>
      <c r="F4" s="6">
        <v>4.27</v>
      </c>
      <c r="G4" s="7">
        <f aca="true" t="shared" si="0" ref="G4:G13">B4+C4+D4+E4+F4</f>
        <v>30.85</v>
      </c>
      <c r="H4" s="14">
        <v>1</v>
      </c>
      <c r="I4" s="3">
        <f>G4/33*100</f>
        <v>93.4848484848485</v>
      </c>
    </row>
    <row r="5" spans="1:9" s="12" customFormat="1" ht="55.5">
      <c r="A5" s="2" t="s">
        <v>16</v>
      </c>
      <c r="B5" s="6">
        <v>14</v>
      </c>
      <c r="C5" s="6">
        <v>6.5</v>
      </c>
      <c r="D5" s="6">
        <v>1.92</v>
      </c>
      <c r="E5" s="6">
        <v>2.68</v>
      </c>
      <c r="F5" s="6">
        <v>4.77</v>
      </c>
      <c r="G5" s="7">
        <f t="shared" si="0"/>
        <v>29.87</v>
      </c>
      <c r="H5" s="15">
        <v>2</v>
      </c>
      <c r="I5" s="3">
        <f>G5/33*100</f>
        <v>90.51515151515152</v>
      </c>
    </row>
    <row r="6" spans="1:9" s="12" customFormat="1" ht="55.5">
      <c r="A6" s="8" t="s">
        <v>27</v>
      </c>
      <c r="B6" s="9">
        <v>14</v>
      </c>
      <c r="C6" s="9">
        <v>6.7</v>
      </c>
      <c r="D6" s="9">
        <v>2</v>
      </c>
      <c r="E6" s="9">
        <v>2.85</v>
      </c>
      <c r="F6" s="9">
        <v>4.21</v>
      </c>
      <c r="G6" s="10">
        <f t="shared" si="0"/>
        <v>29.76</v>
      </c>
      <c r="H6" s="13">
        <v>3</v>
      </c>
      <c r="I6" s="11">
        <f>G6/33*100</f>
        <v>90.18181818181819</v>
      </c>
    </row>
    <row r="7" spans="1:9" ht="55.5">
      <c r="A7" s="2" t="s">
        <v>17</v>
      </c>
      <c r="B7" s="6">
        <v>14.3</v>
      </c>
      <c r="C7" s="6">
        <v>5.9</v>
      </c>
      <c r="D7" s="6">
        <v>2</v>
      </c>
      <c r="E7" s="6">
        <v>2.67</v>
      </c>
      <c r="F7" s="6">
        <v>4.77</v>
      </c>
      <c r="G7" s="7">
        <f t="shared" si="0"/>
        <v>29.640000000000004</v>
      </c>
      <c r="H7" s="14">
        <v>4</v>
      </c>
      <c r="I7" s="3">
        <f>SUM(I2:I6)/5</f>
        <v>54.836363636363636</v>
      </c>
    </row>
    <row r="8" spans="1:9" ht="55.5">
      <c r="A8" s="8" t="s">
        <v>14</v>
      </c>
      <c r="B8" s="9">
        <v>13.97</v>
      </c>
      <c r="C8" s="9">
        <v>6</v>
      </c>
      <c r="D8" s="9">
        <v>2</v>
      </c>
      <c r="E8" s="9">
        <v>2.42</v>
      </c>
      <c r="F8" s="9">
        <v>4.5</v>
      </c>
      <c r="G8" s="10">
        <f t="shared" si="0"/>
        <v>28.89</v>
      </c>
      <c r="H8" s="13">
        <v>5</v>
      </c>
      <c r="I8" s="11">
        <f>G8/33*100</f>
        <v>87.54545454545455</v>
      </c>
    </row>
    <row r="9" spans="1:8" ht="55.5">
      <c r="A9" s="2" t="s">
        <v>25</v>
      </c>
      <c r="B9" s="6">
        <v>13.91</v>
      </c>
      <c r="C9" s="6">
        <v>5.83</v>
      </c>
      <c r="D9" s="6">
        <v>2</v>
      </c>
      <c r="E9" s="6">
        <v>1.9</v>
      </c>
      <c r="F9" s="6">
        <v>4.66</v>
      </c>
      <c r="G9" s="7">
        <f t="shared" si="0"/>
        <v>28.3</v>
      </c>
      <c r="H9" s="14">
        <v>6</v>
      </c>
    </row>
    <row r="10" spans="1:9" ht="55.5">
      <c r="A10" s="2" t="s">
        <v>28</v>
      </c>
      <c r="B10" s="6">
        <v>14.4</v>
      </c>
      <c r="C10" s="6">
        <v>4.95</v>
      </c>
      <c r="D10" s="6">
        <v>2</v>
      </c>
      <c r="E10" s="6">
        <v>2.17</v>
      </c>
      <c r="F10" s="6">
        <v>4.43</v>
      </c>
      <c r="G10" s="7">
        <f t="shared" si="0"/>
        <v>27.950000000000003</v>
      </c>
      <c r="H10" s="15">
        <v>7</v>
      </c>
      <c r="I10" s="3">
        <f>G10/33*100</f>
        <v>84.6969696969697</v>
      </c>
    </row>
    <row r="11" spans="1:9" ht="42">
      <c r="A11" s="2" t="s">
        <v>15</v>
      </c>
      <c r="B11" s="6">
        <v>15</v>
      </c>
      <c r="C11" s="6">
        <v>4.62</v>
      </c>
      <c r="D11" s="6">
        <v>1.85</v>
      </c>
      <c r="E11" s="6">
        <v>2.25</v>
      </c>
      <c r="F11" s="6">
        <v>4.09</v>
      </c>
      <c r="G11" s="7">
        <f t="shared" si="0"/>
        <v>27.810000000000002</v>
      </c>
      <c r="H11" s="15">
        <v>8</v>
      </c>
      <c r="I11" s="3">
        <f>G11/33*100</f>
        <v>84.27272727272728</v>
      </c>
    </row>
    <row r="12" spans="1:9" ht="55.5">
      <c r="A12" s="2" t="s">
        <v>26</v>
      </c>
      <c r="B12" s="6">
        <v>12.9</v>
      </c>
      <c r="C12" s="6">
        <v>4.24</v>
      </c>
      <c r="D12" s="6">
        <v>2</v>
      </c>
      <c r="E12" s="6">
        <v>1.94</v>
      </c>
      <c r="F12" s="6">
        <v>4.21</v>
      </c>
      <c r="G12" s="7">
        <f t="shared" si="0"/>
        <v>25.290000000000003</v>
      </c>
      <c r="H12" s="14">
        <v>9</v>
      </c>
      <c r="I12" s="3">
        <f>G12/33*100</f>
        <v>76.63636363636364</v>
      </c>
    </row>
    <row r="13" spans="1:9" ht="55.5">
      <c r="A13" s="2" t="s">
        <v>20</v>
      </c>
      <c r="B13" s="6">
        <v>13.19</v>
      </c>
      <c r="C13" s="6">
        <v>3.09</v>
      </c>
      <c r="D13" s="6">
        <v>2</v>
      </c>
      <c r="E13" s="6">
        <v>2.3</v>
      </c>
      <c r="F13" s="6">
        <v>4.21</v>
      </c>
      <c r="G13" s="7">
        <f t="shared" si="0"/>
        <v>24.790000000000003</v>
      </c>
      <c r="H13" s="14">
        <v>10</v>
      </c>
      <c r="I13" s="3">
        <f>G13/33*100</f>
        <v>75.12121212121214</v>
      </c>
    </row>
  </sheetData>
  <sheetProtection/>
  <mergeCells count="1">
    <mergeCell ref="A1:H1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92" zoomScaleNormal="92"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2" sqref="I12"/>
    </sheetView>
  </sheetViews>
  <sheetFormatPr defaultColWidth="9.140625" defaultRowHeight="15"/>
  <cols>
    <col min="1" max="1" width="26.421875" style="1" customWidth="1"/>
    <col min="2" max="2" width="17.7109375" style="1" customWidth="1"/>
    <col min="3" max="3" width="18.140625" style="1" customWidth="1"/>
    <col min="4" max="4" width="18.57421875" style="1" customWidth="1"/>
    <col min="5" max="5" width="17.421875" style="1" customWidth="1"/>
    <col min="6" max="6" width="14.140625" style="1" customWidth="1"/>
    <col min="7" max="7" width="13.140625" style="1" customWidth="1"/>
    <col min="8" max="8" width="11.28125" style="1" bestFit="1" customWidth="1"/>
    <col min="9" max="16384" width="8.7109375" style="1" customWidth="1"/>
  </cols>
  <sheetData>
    <row r="1" spans="1:7" ht="48" customHeight="1">
      <c r="A1" s="16" t="s">
        <v>30</v>
      </c>
      <c r="B1" s="16"/>
      <c r="C1" s="16"/>
      <c r="D1" s="16"/>
      <c r="E1" s="16"/>
      <c r="F1" s="16"/>
      <c r="G1" s="16"/>
    </row>
    <row r="3" spans="1:7" ht="121.5" customHeight="1">
      <c r="A3" s="5" t="s">
        <v>0</v>
      </c>
      <c r="B3" s="4" t="s">
        <v>4</v>
      </c>
      <c r="C3" s="4" t="s">
        <v>5</v>
      </c>
      <c r="D3" s="4" t="s">
        <v>8</v>
      </c>
      <c r="E3" s="4" t="s">
        <v>10</v>
      </c>
      <c r="F3" s="4" t="s">
        <v>2</v>
      </c>
      <c r="G3" s="4" t="s">
        <v>1</v>
      </c>
    </row>
    <row r="4" spans="1:8" s="12" customFormat="1" ht="42">
      <c r="A4" s="8" t="s">
        <v>11</v>
      </c>
      <c r="B4" s="9">
        <v>15</v>
      </c>
      <c r="C4" s="9">
        <v>6.97</v>
      </c>
      <c r="D4" s="9">
        <v>3</v>
      </c>
      <c r="E4" s="9">
        <v>4.99</v>
      </c>
      <c r="F4" s="10">
        <f aca="true" t="shared" si="0" ref="F4:F12">SUM(B4:E4)</f>
        <v>29.96</v>
      </c>
      <c r="G4" s="13">
        <v>1</v>
      </c>
      <c r="H4" s="11">
        <f aca="true" t="shared" si="1" ref="H4:H12">F4/31*100</f>
        <v>96.64516129032258</v>
      </c>
    </row>
    <row r="5" spans="1:8" s="12" customFormat="1" ht="42">
      <c r="A5" s="2" t="s">
        <v>21</v>
      </c>
      <c r="B5" s="6">
        <v>14.93</v>
      </c>
      <c r="C5" s="6">
        <v>6.95</v>
      </c>
      <c r="D5" s="6">
        <v>2.63</v>
      </c>
      <c r="E5" s="6">
        <v>4.79</v>
      </c>
      <c r="F5" s="7">
        <f t="shared" si="0"/>
        <v>29.299999999999997</v>
      </c>
      <c r="G5" s="14">
        <v>2</v>
      </c>
      <c r="H5" s="3">
        <f t="shared" si="1"/>
        <v>94.51612903225805</v>
      </c>
    </row>
    <row r="6" spans="1:8" ht="42">
      <c r="A6" s="2" t="s">
        <v>23</v>
      </c>
      <c r="B6" s="6">
        <v>14.86</v>
      </c>
      <c r="C6" s="6">
        <v>6.74</v>
      </c>
      <c r="D6" s="6">
        <v>2.73</v>
      </c>
      <c r="E6" s="6">
        <v>4.55</v>
      </c>
      <c r="F6" s="7">
        <f t="shared" si="0"/>
        <v>28.880000000000003</v>
      </c>
      <c r="G6" s="14">
        <v>3</v>
      </c>
      <c r="H6" s="3">
        <f t="shared" si="1"/>
        <v>93.16129032258065</v>
      </c>
    </row>
    <row r="7" spans="1:8" ht="42">
      <c r="A7" s="2" t="s">
        <v>24</v>
      </c>
      <c r="B7" s="6">
        <v>14.9</v>
      </c>
      <c r="C7" s="6">
        <v>6.38</v>
      </c>
      <c r="D7" s="6">
        <v>2.45</v>
      </c>
      <c r="E7" s="6">
        <v>4.99</v>
      </c>
      <c r="F7" s="7">
        <f t="shared" si="0"/>
        <v>28.72</v>
      </c>
      <c r="G7" s="14">
        <v>4</v>
      </c>
      <c r="H7" s="3">
        <f t="shared" si="1"/>
        <v>92.64516129032258</v>
      </c>
    </row>
    <row r="8" spans="1:8" ht="42">
      <c r="A8" s="8" t="s">
        <v>13</v>
      </c>
      <c r="B8" s="9">
        <v>14.88</v>
      </c>
      <c r="C8" s="9">
        <v>6.9</v>
      </c>
      <c r="D8" s="9">
        <v>2.55</v>
      </c>
      <c r="E8" s="9">
        <v>4.13</v>
      </c>
      <c r="F8" s="10">
        <f t="shared" si="0"/>
        <v>28.46</v>
      </c>
      <c r="G8" s="13">
        <v>5</v>
      </c>
      <c r="H8" s="11">
        <f t="shared" si="1"/>
        <v>91.80645161290323</v>
      </c>
    </row>
    <row r="9" spans="1:8" ht="42">
      <c r="A9" s="2" t="s">
        <v>12</v>
      </c>
      <c r="B9" s="6">
        <v>14</v>
      </c>
      <c r="C9" s="6">
        <v>6.98</v>
      </c>
      <c r="D9" s="6">
        <v>2.53</v>
      </c>
      <c r="E9" s="6">
        <v>4.64</v>
      </c>
      <c r="F9" s="7">
        <f t="shared" si="0"/>
        <v>28.150000000000002</v>
      </c>
      <c r="G9" s="15">
        <v>6</v>
      </c>
      <c r="H9" s="3">
        <f t="shared" si="1"/>
        <v>90.80645161290323</v>
      </c>
    </row>
    <row r="10" spans="1:8" ht="42">
      <c r="A10" s="2" t="s">
        <v>22</v>
      </c>
      <c r="B10" s="6">
        <v>14.58</v>
      </c>
      <c r="C10" s="6">
        <v>6.67</v>
      </c>
      <c r="D10" s="6">
        <v>2.16</v>
      </c>
      <c r="E10" s="6">
        <v>4.25</v>
      </c>
      <c r="F10" s="7">
        <f t="shared" si="0"/>
        <v>27.66</v>
      </c>
      <c r="G10" s="14">
        <v>7</v>
      </c>
      <c r="H10" s="3">
        <f t="shared" si="1"/>
        <v>89.2258064516129</v>
      </c>
    </row>
    <row r="11" spans="1:8" ht="42">
      <c r="A11" s="2" t="s">
        <v>18</v>
      </c>
      <c r="B11" s="6">
        <v>14.3</v>
      </c>
      <c r="C11" s="6">
        <v>6.52</v>
      </c>
      <c r="D11" s="6">
        <v>1.95</v>
      </c>
      <c r="E11" s="6">
        <v>4.45</v>
      </c>
      <c r="F11" s="7">
        <f t="shared" si="0"/>
        <v>27.22</v>
      </c>
      <c r="G11" s="14">
        <v>8</v>
      </c>
      <c r="H11" s="3">
        <f t="shared" si="1"/>
        <v>87.80645161290323</v>
      </c>
    </row>
    <row r="12" spans="1:8" ht="42">
      <c r="A12" s="2" t="s">
        <v>31</v>
      </c>
      <c r="B12" s="6">
        <v>9.15</v>
      </c>
      <c r="C12" s="6">
        <v>5.03</v>
      </c>
      <c r="D12" s="6">
        <v>2.28</v>
      </c>
      <c r="E12" s="6">
        <v>3.22</v>
      </c>
      <c r="F12" s="7">
        <f t="shared" si="0"/>
        <v>19.68</v>
      </c>
      <c r="G12" s="14">
        <v>9</v>
      </c>
      <c r="H12" s="3">
        <f t="shared" si="1"/>
        <v>63.48387096774194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КСЗННО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 Е.В..</dc:creator>
  <cp:keywords/>
  <dc:description/>
  <cp:lastModifiedBy>Ермакова А.А.</cp:lastModifiedBy>
  <cp:lastPrinted>2016-11-28T12:33:33Z</cp:lastPrinted>
  <dcterms:created xsi:type="dcterms:W3CDTF">2013-08-21T05:39:38Z</dcterms:created>
  <dcterms:modified xsi:type="dcterms:W3CDTF">2016-12-28T13:08:25Z</dcterms:modified>
  <cp:category/>
  <cp:version/>
  <cp:contentType/>
  <cp:contentStatus/>
</cp:coreProperties>
</file>